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<sst xmlns="http://schemas.openxmlformats.org/spreadsheetml/2006/main" count="128" uniqueCount="105">
  <si>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</si>
  <si>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</si>
  <si>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</si>
  <si>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</si>
  <si>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</si>
  <si>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</si>
  <si>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</si>
  <si>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</si>
  <si>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</si>
  <si>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</si>
  <si>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</si>
  <si>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</si>
  <si>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</si>
  <si>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</si>
  <si>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</si>
  <si>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</si>
  <si>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</si>
  <si>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</si>
  <si>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</si>
  <si>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</si>
  <si>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</si>
  <si>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</si>
  <si>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</si>
  <si>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</si>
  <si>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</si>
  <si>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</si>
  <si>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</si>
  <si>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</si>
  <si>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</si>
  <si>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</si>
  <si>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</si>
  <si>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</si>
  <si>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</si>
  <si>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</si>
  <si>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</si>
  <si>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</si>
  <si>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</si>
  <si>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</si>
  <si>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</si>
  <si>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</si>
  <si>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</si>
  <si>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</si>
  <si>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</si>
  <si>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</si>
  <si>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</si>
  <si>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</si>
  <si>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</si>
  <si>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</si>
  <si>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</si>
  <si>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</si>
  <si>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</si>
  <si>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</si>
  <si>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</si>
  <si>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</si>
  <si>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</si>
  <si>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</si>
  <si>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</si>
  <si>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</si>
  <si>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</si>
  <si>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</si>
  <si>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</si>
  <si>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</si>
  <si>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</si>
  <si>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</si>
  <si>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</si>
  <si>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</si>
  <si>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</si>
  <si>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</si>
  <si>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</si>
  <si>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</si>
  <si>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</si>
  <si>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</si>
  <si>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</si>
  <si>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</si>
  <si>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</si>
  <si>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</si>
  <si>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</si>
  <si>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</si>
  <si>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</si>
  <si>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</si>
  <si>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</si>
  <si>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</si>
  <si>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</si>
  <si>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</si>
  <si>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</si>
  <si>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</si>
  <si>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</si>
  <si>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</si>
  <si>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</si>
  <si>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</si>
  <si>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</si>
  <si>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</si>
  <si>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</si>
  <si>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</si>
  <si>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</si>
  <si>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</si>
  <si>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</si>
  <si>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</si>
  <si>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</si>
  <si>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</si>
  <si>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</si>
  <si>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</si>
  <si>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</si>
  <si>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</si>
  <si>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02.09.2014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</si>
</sst>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 applyAlignment="1">
      <alignment horizontal="center"/>
      <protection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8">
      <selection activeCell="H27" sqref="H2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92" t="s">
        <v>92</v>
      </c>
      <c r="B4" s="92"/>
      <c r="C4" s="92"/>
      <c r="D4" s="92"/>
      <c r="E4" s="92"/>
      <c r="F4" s="92"/>
      <c r="G4" s="92"/>
      <c r="H4" s="92"/>
    </row>
    <row r="5" spans="1:8" ht="26.25" customHeight="1">
      <c r="A5" s="93" t="s">
        <v>96</v>
      </c>
      <c r="B5" s="93"/>
      <c r="C5" s="93"/>
      <c r="D5" s="93"/>
      <c r="E5" s="93"/>
      <c r="F5" s="93"/>
      <c r="G5" s="93"/>
      <c r="H5" s="93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7365657.58</v>
      </c>
      <c r="H10" s="59">
        <f>SUM(G10/F10)</f>
        <v>0.846627308045977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7399306.72</v>
      </c>
      <c r="H11" s="64">
        <f>SUM(G11/F11)</f>
        <v>0.8455674083216199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7399306.72</v>
      </c>
      <c r="H13" s="64">
        <f>SUM(G13/F13)</f>
        <v>0.38008756989185616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14459795.86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94"/>
      <c r="D19" s="95"/>
      <c r="E19" s="95"/>
      <c r="F19" s="95"/>
      <c r="G19" s="96"/>
      <c r="H19" s="75"/>
    </row>
    <row r="20" spans="1:8" s="57" customFormat="1" ht="27" customHeight="1">
      <c r="A20" s="112" t="s">
        <v>11</v>
      </c>
      <c r="B20" s="113"/>
      <c r="C20" s="108" t="s">
        <v>12</v>
      </c>
      <c r="D20" s="109"/>
      <c r="E20" s="109"/>
      <c r="F20" s="110">
        <f>SUM(F23:F37)+F38</f>
        <v>10935770.8</v>
      </c>
      <c r="G20" s="110">
        <f>SUM(G23:G31)</f>
        <v>2431635</v>
      </c>
      <c r="H20" s="111">
        <f aca="true" t="shared" si="0" ref="H20:H49">SUM(G20/F20)</f>
        <v>0.2223560683989463</v>
      </c>
    </row>
    <row r="21" spans="1:8" s="57" customFormat="1" ht="35.25" customHeight="1" hidden="1">
      <c r="A21" s="101"/>
      <c r="B21" s="46"/>
      <c r="C21" s="102"/>
      <c r="D21" s="103"/>
      <c r="E21" s="103"/>
      <c r="F21" s="103"/>
      <c r="G21" s="104"/>
      <c r="H21" s="64"/>
    </row>
    <row r="22" spans="1:8" s="57" customFormat="1" ht="19.5" customHeight="1">
      <c r="A22" s="35"/>
      <c r="B22" s="21"/>
      <c r="C22" s="105" t="s">
        <v>100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</f>
        <v>28318.379999999997</v>
      </c>
      <c r="H23" s="59">
        <f t="shared" si="0"/>
        <v>0.5663676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</f>
        <v>15040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</f>
        <v>131360</v>
      </c>
      <c r="H28" s="59">
        <f t="shared" si="0"/>
        <v>0.4378666666666667</v>
      </c>
    </row>
    <row r="29" spans="1:8" ht="93.75">
      <c r="A29" s="8" t="s">
        <v>24</v>
      </c>
      <c r="B29" s="25"/>
      <c r="C29" s="79" t="s">
        <v>99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/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/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00" t="s">
        <v>32</v>
      </c>
      <c r="E36" s="39"/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00"/>
      <c r="E37" s="39"/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/>
      <c r="C38" s="79" t="s">
        <v>101</v>
      </c>
      <c r="D38" s="6"/>
      <c r="E38" s="81">
        <v>391395.8</v>
      </c>
      <c r="F38" s="81">
        <v>391395.8</v>
      </c>
      <c r="G38" s="6"/>
      <c r="H38" s="59">
        <f t="shared" si="0"/>
        <v>0</v>
      </c>
    </row>
    <row r="39" spans="1:8" ht="18.75">
      <c r="A39" s="106" t="s">
        <v>36</v>
      </c>
      <c r="B39" s="107"/>
      <c r="C39" s="108" t="s">
        <v>37</v>
      </c>
      <c r="D39" s="109"/>
      <c r="E39" s="109"/>
      <c r="F39" s="110">
        <f>F40+F47</f>
        <v>6533999.9399999995</v>
      </c>
      <c r="G39" s="110">
        <f>G40+G47</f>
        <v>1014139.4500000001</v>
      </c>
      <c r="H39" s="111">
        <f t="shared" si="0"/>
        <v>0.15520958973256435</v>
      </c>
    </row>
    <row r="40" spans="1:8" ht="21" customHeight="1">
      <c r="A40" s="40"/>
      <c r="B40" s="41"/>
      <c r="C40" s="91" t="s">
        <v>100</v>
      </c>
      <c r="D40" s="88"/>
      <c r="E40" s="88"/>
      <c r="F40" s="89">
        <f>F41+F42+F43+F44+F45+F46</f>
        <v>4243645.9399999995</v>
      </c>
      <c r="G40" s="90">
        <f>G41+G42+G43+G44+G45+G46</f>
        <v>1014139.4500000001</v>
      </c>
      <c r="H40" s="76">
        <f t="shared" si="0"/>
        <v>0.23897833710415534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</f>
        <v>204361.38</v>
      </c>
      <c r="H45" s="59">
        <f t="shared" si="0"/>
        <v>0.3406023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102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103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106" t="s">
        <v>45</v>
      </c>
      <c r="B51" s="107"/>
      <c r="C51" s="114" t="s">
        <v>46</v>
      </c>
      <c r="D51" s="109"/>
      <c r="E51" s="109"/>
      <c r="F51" s="110">
        <f>SUM(F53:F54)</f>
        <v>90000</v>
      </c>
      <c r="G51" s="110">
        <f>SUM(G54)</f>
        <v>0</v>
      </c>
      <c r="H51" s="111">
        <f aca="true" t="shared" si="1" ref="H51:H63">SUM(G51/F51)</f>
        <v>0</v>
      </c>
    </row>
    <row r="52" spans="1:8" ht="21.75" customHeight="1">
      <c r="A52" s="40"/>
      <c r="B52" s="41"/>
      <c r="C52" s="97" t="s">
        <v>100</v>
      </c>
      <c r="D52" s="98"/>
      <c r="E52" s="98"/>
      <c r="F52" s="98"/>
      <c r="G52" s="98"/>
      <c r="H52" s="99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106" t="s">
        <v>49</v>
      </c>
      <c r="B55" s="107"/>
      <c r="C55" s="108" t="s">
        <v>50</v>
      </c>
      <c r="D55" s="109"/>
      <c r="E55" s="109"/>
      <c r="F55" s="110">
        <f>SUM(F57:F62)</f>
        <v>1907602.8499999999</v>
      </c>
      <c r="G55" s="110">
        <f>SUM(G57:G62)</f>
        <v>210410</v>
      </c>
      <c r="H55" s="111">
        <f t="shared" si="1"/>
        <v>0.11030073686459423</v>
      </c>
    </row>
    <row r="56" spans="1:8" ht="21" customHeight="1">
      <c r="A56" s="40"/>
      <c r="B56" s="41"/>
      <c r="C56" s="97" t="s">
        <v>100</v>
      </c>
      <c r="D56" s="98"/>
      <c r="E56" s="98"/>
      <c r="F56" s="98"/>
      <c r="G56" s="98"/>
      <c r="H56" s="99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40.5" customHeight="1">
      <c r="A58" s="27" t="s">
        <v>52</v>
      </c>
      <c r="B58" s="25" t="s">
        <v>90</v>
      </c>
      <c r="C58" s="87" t="s">
        <v>75</v>
      </c>
      <c r="D58" s="21"/>
      <c r="E58" s="37" t="s">
        <v>98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3656184.45</v>
      </c>
      <c r="H63" s="64">
        <f t="shared" si="1"/>
        <v>0.18781087408103722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C52:H52"/>
    <mergeCell ref="C56:H56"/>
    <mergeCell ref="C21:G21"/>
    <mergeCell ref="D36:D37"/>
    <mergeCell ref="A4:H4"/>
    <mergeCell ref="A5:H5"/>
    <mergeCell ref="C19:G19"/>
    <mergeCell ref="C22:H2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2014-09-02T11:38:45Z</cp:lastPrinted>
  <dcterms:created xsi:type="dcterms:W3CDTF">2013-11-11T09:09:31Z</dcterms:created>
  <dcterms:modified xsi:type="dcterms:W3CDTF">2014-09-02T12:05:14Z</dcterms:modified>
  <cp:category/>
  <cp:version/>
  <cp:contentType/>
  <cp:contentStatus/>
</cp:coreProperties>
</file>